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<sst xmlns="http://schemas.openxmlformats.org/spreadsheetml/2006/main" count="32" uniqueCount="32">
  <si>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</si>
  <si>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RSE005</t>
  </si>
  <si>
    <t xml:space="preserve">m²</t>
  </si>
  <si>
    <t xml:space="preserve">Terra tècnic registrable.</t>
  </si>
  <si>
    <r>
      <rPr>
        <sz val="8.25"/>
        <color rgb="FF000000"/>
        <rFont val="Arial"/>
        <family val="2"/>
      </rPr>
      <t xml:space="preserve">Terra tècnic enregistrable, format per panells de 600x600 mm, amb nucli de tauler aglomerat de fusta d'alta densitat, 650 kg/m³, i 30 mm de gruix, amb xapa d'acer en la cara inferior, amb cantejat perimetral de PVC de 18 mm, protegint el cantell viu del paviment; recolzats sobre pedestals regulables per a alçades de fins a 150 mm, d'acer zincat amb cap amb junt antivibratòria, fixats al suport amb cola; classificació 2/2/A/2, segons UNE-EN 12825 i Euroclasse Bfl-s1 de reacció al foc, segons UNE-EN 13501-1 i acabat superior de paviment vinílic heterogeni, model Scala Easy "DLW FLOORING", de 3,2 mm de gruix total, amb capa d'ús de 1,00 mm d'espessor, amb tractament de protecció superficial PUR, color Oak Light, subministrat en llosetes de 60,96x60,96 cm.</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</si>
  <si>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</si>
  <si>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</si>
  <si>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</si>
  <si>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</si>
  <si>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</si>
  <si>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</si>
  <si>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</si>
  <si>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mt12pmm010a</t>
  </si>
  <si>
    <t xml:space="preserve">m²</t>
  </si>
  <si>
    <t xml:space="preserve">Terra tècnic enregistrable, format per panells de 600x600 mm, amb nucli de tauler aglomerat de fusta d'alta densitat, 650 kg/m³, i 30 mm de gruix, amb xapa d'acer en la cara inferior, amb cantejat perimetral de PVC de 18 mm, protegint el cantell viu del paviment; recolzats sobre pedestals regulables per a alçades de fins a 150 mm, d'acer zincat amb cap amb junt antivibratòria, fixats al suport amb cola; classificació 2/2/A/2, segons UNE-EN 12825 i Euroclasse Bfl-s1 de reacció al foc, segons UNE-EN 13501-1.</t>
  </si>
  <si>
    <t xml:space="preserve">mt18pta070pa</t>
  </si>
  <si>
    <t xml:space="preserve">m²</t>
  </si>
  <si>
    <t xml:space="preserve">Llosetes heterogènies de PVC, model Scala Easy "DLW FLOORING", de 3,2 mm de gruix total, amb capa d'ús de 1,00 mm d'espessor, amb tractament de protecció superficial PUR, color Oak Light; pes total: 3400 g/m²; classificació a l'ús, segons UNE-EN ISO 10874: classe 23 per a ús domèstic; classe 33 per a ús comercial; classe 42 per a ús industrial; reducció del soroll d'impactes 2 dB, segons UNE-EN ISO 10140; resistència al foc Bfl-s1, segons UNE-EN 13501-1.</t>
  </si>
  <si>
    <t xml:space="preserve">Subtotal materials:</t>
  </si>
  <si>
    <t xml:space="preserve">Mà d'obra</t>
  </si>
  <si>
    <t xml:space="preserve">mo011</t>
  </si>
  <si>
    <t xml:space="preserve">h</t>
  </si>
  <si>
    <t xml:space="preserve">Oficial 1ª muntador.</t>
  </si>
  <si>
    <t xml:space="preserve">mo080</t>
  </si>
  <si>
    <t xml:space="preserve">h</t>
  </si>
  <si>
    <t xml:space="preserve">Ajudant muntador.</t>
  </si>
  <si>
    <t xml:space="preserve">Subtotal mà d'obra:</t>
  </si>
  <si>
    <t xml:space="preserve">Costos directes complementaris</t>
  </si>
  <si>
    <t xml:space="preserve">%</t>
  </si>
  <si>
    <t xml:space="preserve">Costos directes complementaris</t>
  </si>
  <si>
    <t xml:space="preserve">Cost de manteniment decennal: 4,42€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</si>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</sst>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5.61" customWidth="1"/>
    <col min="5" max="5" width="58.48"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87.00" thickBot="1" customHeight="1">
      <c r="A10" s="1" t="s">
        <v>12</v>
      </c>
      <c r="B10" s="1"/>
      <c r="C10" s="10" t="s">
        <v>13</v>
      </c>
      <c r="D10" s="10"/>
      <c r="E10" s="1" t="s">
        <v>14</v>
      </c>
      <c r="F10" s="11">
        <v>1.000000</v>
      </c>
      <c r="G10" s="12">
        <v>40.860000</v>
      </c>
      <c r="H10" s="12">
        <f ca="1">ROUND(INDIRECT(ADDRESS(ROW()+(0), COLUMN()+(-2), 1))*INDIRECT(ADDRESS(ROW()+(0), COLUMN()+(-1), 1)), 2)</f>
        <v>40.860000</v>
      </c>
    </row>
    <row r="11" spans="1:8" ht="76.50" thickBot="1" customHeight="1">
      <c r="A11" s="1" t="s">
        <v>15</v>
      </c>
      <c r="B11" s="1"/>
      <c r="C11" s="10" t="s">
        <v>16</v>
      </c>
      <c r="D11" s="10"/>
      <c r="E11" s="1" t="s">
        <v>17</v>
      </c>
      <c r="F11" s="13">
        <v>1.000000</v>
      </c>
      <c r="G11" s="14">
        <v>32.140000</v>
      </c>
      <c r="H11" s="14">
        <f ca="1">ROUND(INDIRECT(ADDRESS(ROW()+(0), COLUMN()+(-2), 1))*INDIRECT(ADDRESS(ROW()+(0), COLUMN()+(-1), 1)), 2)</f>
        <v>32.140000</v>
      </c>
    </row>
    <row r="12" spans="1:8" ht="13.50" thickBot="1" customHeight="1">
      <c r="A12" s="15"/>
      <c r="B12" s="15"/>
      <c r="C12" s="15"/>
      <c r="D12" s="15"/>
      <c r="E12" s="15"/>
      <c r="F12" s="9" t="s">
        <v>18</v>
      </c>
      <c r="G12" s="9"/>
      <c r="H12" s="17">
        <f ca="1">ROUND(SUM(INDIRECT(ADDRESS(ROW()+(-1), COLUMN()+(0), 1)),INDIRECT(ADDRESS(ROW()+(-2), COLUMN()+(0), 1))), 2)</f>
        <v>73.000000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0.299000</v>
      </c>
      <c r="G14" s="12">
        <v>24.570000</v>
      </c>
      <c r="H14" s="12">
        <f ca="1">ROUND(INDIRECT(ADDRESS(ROW()+(0), COLUMN()+(-2), 1))*INDIRECT(ADDRESS(ROW()+(0), COLUMN()+(-1), 1)), 2)</f>
        <v>7.350000</v>
      </c>
    </row>
    <row r="15" spans="1:8" ht="13.50" thickBot="1" customHeight="1">
      <c r="A15" s="1" t="s">
        <v>23</v>
      </c>
      <c r="B15" s="1"/>
      <c r="C15" s="10" t="s">
        <v>24</v>
      </c>
      <c r="D15" s="10"/>
      <c r="E15" s="1" t="s">
        <v>25</v>
      </c>
      <c r="F15" s="13">
        <v>0.299000</v>
      </c>
      <c r="G15" s="14">
        <v>21.140000</v>
      </c>
      <c r="H15" s="14">
        <f ca="1">ROUND(INDIRECT(ADDRESS(ROW()+(0), COLUMN()+(-2), 1))*INDIRECT(ADDRESS(ROW()+(0), COLUMN()+(-1), 1)), 2)</f>
        <v>6.320000</v>
      </c>
    </row>
    <row r="16" spans="1:8" ht="13.50" thickBot="1" customHeight="1">
      <c r="A16" s="15"/>
      <c r="B16" s="15"/>
      <c r="C16" s="15"/>
      <c r="D16" s="15"/>
      <c r="E16" s="15"/>
      <c r="F16" s="9" t="s">
        <v>26</v>
      </c>
      <c r="G16" s="9"/>
      <c r="H16" s="17">
        <f ca="1">ROUND(SUM(INDIRECT(ADDRESS(ROW()+(-1), COLUMN()+(0), 1)),INDIRECT(ADDRESS(ROW()+(-2), COLUMN()+(0), 1))), 2)</f>
        <v>13.670000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86.670000</v>
      </c>
      <c r="H18" s="14">
        <f ca="1">ROUND(INDIRECT(ADDRESS(ROW()+(0), COLUMN()+(-2), 1))*INDIRECT(ADDRESS(ROW()+(0), COLUMN()+(-1), 1))/100, 2)</f>
        <v>1.730000</v>
      </c>
    </row>
    <row r="19" spans="1:8" ht="13.50" thickBot="1" customHeight="1">
      <c r="A19" s="21" t="s">
        <v>30</v>
      </c>
      <c r="B19" s="21"/>
      <c r="C19" s="22"/>
      <c r="D19" s="22"/>
      <c r="E19" s="23"/>
      <c r="F19" s="24" t="s">
        <v>31</v>
      </c>
      <c r="G19" s="25"/>
      <c r="H19" s="26">
        <f ca="1">ROUND(SUM(INDIRECT(ADDRESS(ROW()+(-1), COLUMN()+(0), 1)),INDIRECT(ADDRESS(ROW()+(-3), COLUMN()+(0), 1)),INDIRECT(ADDRESS(ROW()+(-7), COLUMN()+(0), 1))), 2)</f>
        <v>88.400000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620079" right="0.472441" top="0.472441" bottom="0.472441" header="0.0" footer="0.0"/>
  <pageSetup paperSize="9" orientation="portrait"/>
  <rowBreaks count="0" manualBreakCount="0">
    </rowBreaks>
</worksheet>
</file>